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i/Dropbox/HEA/Figures/Supplemental_Tables/"/>
    </mc:Choice>
  </mc:AlternateContent>
  <xr:revisionPtr revIDLastSave="0" documentId="13_ncr:1_{6CF98961-BEE4-3443-81CC-6BA870E369E2}" xr6:coauthVersionLast="47" xr6:coauthVersionMax="47" xr10:uidLastSave="{00000000-0000-0000-0000-000000000000}"/>
  <bookViews>
    <workbookView xWindow="0" yWindow="500" windowWidth="25600" windowHeight="15500" xr2:uid="{38836AC9-B355-A842-8E9C-146938B17D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5" i="1" l="1"/>
  <c r="V25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11" i="1"/>
</calcChain>
</file>

<file path=xl/sharedStrings.xml><?xml version="1.0" encoding="utf-8"?>
<sst xmlns="http://schemas.openxmlformats.org/spreadsheetml/2006/main" count="634" uniqueCount="114">
  <si>
    <t>Donor 1</t>
  </si>
  <si>
    <t>Donor 2</t>
  </si>
  <si>
    <t>Donor 3</t>
  </si>
  <si>
    <t>Donor 4</t>
  </si>
  <si>
    <t>Sex</t>
  </si>
  <si>
    <t>Ethnicity/Race</t>
  </si>
  <si>
    <t>Female</t>
  </si>
  <si>
    <t>Asian</t>
  </si>
  <si>
    <t>Anoxia</t>
  </si>
  <si>
    <t>Age (years)</t>
  </si>
  <si>
    <t>Cerebral Vascular Accident</t>
  </si>
  <si>
    <t>Male</t>
  </si>
  <si>
    <t>Cause of Death</t>
  </si>
  <si>
    <t>snATAC-seq Datasets</t>
  </si>
  <si>
    <t>Small Intestine - Terminal Ileum</t>
  </si>
  <si>
    <t>Lung</t>
  </si>
  <si>
    <t>Adrenal Gland</t>
  </si>
  <si>
    <t>Liver</t>
  </si>
  <si>
    <t>Esophagus - Mucosa</t>
  </si>
  <si>
    <t>Vagina</t>
  </si>
  <si>
    <t>Colon - Sigmoid</t>
  </si>
  <si>
    <t>Artery - Aorta</t>
  </si>
  <si>
    <t>Adipose - Visceral (Omentum)</t>
  </si>
  <si>
    <t>Artery - Tibial</t>
  </si>
  <si>
    <t>Breast - Mammary Tissue</t>
  </si>
  <si>
    <t>Esophagus - Muscularis</t>
  </si>
  <si>
    <t>Heart - Atrial Appendage</t>
  </si>
  <si>
    <t>Heart - Left Ventricle</t>
  </si>
  <si>
    <t>Nerve - Tibial</t>
  </si>
  <si>
    <t>Ovary</t>
  </si>
  <si>
    <t>Pancreas</t>
  </si>
  <si>
    <t>Skin - Not Sun Exposed (Suprapubic)</t>
  </si>
  <si>
    <t>Stomach</t>
  </si>
  <si>
    <t>Thyroid</t>
  </si>
  <si>
    <t>Uterus</t>
  </si>
  <si>
    <t>Esophagus - Gastroesophageal Junction</t>
  </si>
  <si>
    <t>Skeletal muscle - Gastrocnemius</t>
  </si>
  <si>
    <t>Skin - Sun Exposed (Lower Leg)</t>
  </si>
  <si>
    <t>Colon - Transverse</t>
  </si>
  <si>
    <t>White</t>
  </si>
  <si>
    <t>ENCDO845WKR</t>
  </si>
  <si>
    <t>ENCDO793LXB</t>
  </si>
  <si>
    <t>ENCDO451RUA</t>
  </si>
  <si>
    <t>ENCDO271OUW</t>
  </si>
  <si>
    <t>Metadata</t>
  </si>
  <si>
    <t>Donor 5</t>
  </si>
  <si>
    <t>Caucasian</t>
  </si>
  <si>
    <t>UMB4540</t>
  </si>
  <si>
    <t>NIH NeuroBioBank at University of Maryland Brain and Tissue Bank</t>
  </si>
  <si>
    <t>Tissue Source</t>
  </si>
  <si>
    <t>ENTEx</t>
  </si>
  <si>
    <t>African American</t>
  </si>
  <si>
    <t>Stroke</t>
  </si>
  <si>
    <t>Donor 6</t>
  </si>
  <si>
    <t>UNOS</t>
  </si>
  <si>
    <t>AFC2208</t>
  </si>
  <si>
    <t>Donor 7</t>
  </si>
  <si>
    <t>AFEA331</t>
  </si>
  <si>
    <t>Donor 8</t>
  </si>
  <si>
    <t>AFEP022</t>
  </si>
  <si>
    <t>Donor 9</t>
  </si>
  <si>
    <t>Donor 10</t>
  </si>
  <si>
    <t>Donor 11</t>
  </si>
  <si>
    <t>Unkown</t>
  </si>
  <si>
    <t>Head trauma</t>
  </si>
  <si>
    <t>LungMAP</t>
  </si>
  <si>
    <t>D122</t>
  </si>
  <si>
    <t>D175</t>
  </si>
  <si>
    <t>Black/AA</t>
  </si>
  <si>
    <t>Anoxic/hypoxic brain injury</t>
  </si>
  <si>
    <t>D231</t>
  </si>
  <si>
    <t>Donor 12</t>
  </si>
  <si>
    <t>Donor 13</t>
  </si>
  <si>
    <t>Donor 14</t>
  </si>
  <si>
    <t>Donor 15</t>
  </si>
  <si>
    <t>Source</t>
  </si>
  <si>
    <t>Current study</t>
  </si>
  <si>
    <t>Hocker et al. 2021</t>
  </si>
  <si>
    <t>ENCODE Accession</t>
  </si>
  <si>
    <t>Manuscript Identifier</t>
  </si>
  <si>
    <t xml:space="preserve"> - </t>
  </si>
  <si>
    <t xml:space="preserve">  - </t>
  </si>
  <si>
    <t xml:space="preserve"> -</t>
  </si>
  <si>
    <t>Wang et al. 2020</t>
  </si>
  <si>
    <t>Chiou et al. 2021</t>
  </si>
  <si>
    <t>Hispanic</t>
  </si>
  <si>
    <t>Pancreatic Islets</t>
  </si>
  <si>
    <t>Frontal Cortex</t>
  </si>
  <si>
    <t>Heart - Left Atrium</t>
  </si>
  <si>
    <t>Heart - Right Atrium</t>
  </si>
  <si>
    <t>Heart - Right Ventricle</t>
  </si>
  <si>
    <t>.</t>
  </si>
  <si>
    <t>Total sci-ATAC-seq datasets</t>
  </si>
  <si>
    <t xml:space="preserve">Feasibility tested in current study? </t>
  </si>
  <si>
    <t>Nuclear isolation method</t>
  </si>
  <si>
    <t>Tagmentation buffer</t>
  </si>
  <si>
    <t>Nuclei/mg tissue</t>
  </si>
  <si>
    <t>Relative library per 80 nuclei (pM)</t>
  </si>
  <si>
    <t>Signal-to-noise ratio</t>
  </si>
  <si>
    <t>Yes</t>
  </si>
  <si>
    <t>gentleMACS M Tube (Miltenyi), Octo Dissociator (Miltenyi), "Protein_01_01" protocol in MACS buffer (5 mM CaCl2, 2 mM EDTA, 1X protease inhibitor (Roche, 05-
739 892-970-001), 300 mM MgAc, 10 mM Tris-HCL pH 8, 0.6 mM DTT).</t>
  </si>
  <si>
    <t>[NPB (5% BSA (Sigma), 0.2% IGEPAL-CA630 (Sigma), cOmplete (Roche), 1mM DTT in PBS)]</t>
  </si>
  <si>
    <t>Manual homogenizatiion in mortar and pestle over dry ice</t>
  </si>
  <si>
    <t>[OMNI (10mM Tris-HCL (pH 7.5), 10mM NaCl, 3mM MgCl2, 0.1% Tween-20 (Sigma), 0.1% IGEPAL-CA630 (Sigma) and 0.01% Digitonin (Promega) in water)]</t>
  </si>
  <si>
    <t>Conditions inferred from Colon - Transverse</t>
  </si>
  <si>
    <t>Conditions inferred from Adipose - Subcutaneous</t>
  </si>
  <si>
    <t>Conditions inferred from Aorta</t>
  </si>
  <si>
    <t>Conditions inferred from Skin - Non Sun Exposed (suprapubic)</t>
  </si>
  <si>
    <t>No</t>
  </si>
  <si>
    <t>Manual homogenizatiion in mortar and pestle over dry ice OR glass dounce homogenizer (1mL) with a tight-fitting pestle</t>
  </si>
  <si>
    <t>NA</t>
  </si>
  <si>
    <t>No - Chiou et al. 2021</t>
  </si>
  <si>
    <t>glass dounce homogenizer (1mL) with a tight-fitting pestle for 15 strokes in 1 ml nuclei permeabilization buffer (10mM Tris-HCL (pH 7.5), 10mM NaCl, 3mM MgCl2,
0.1% Tween-20 (Sigma), 0.1% IGEPAL-CA630 (Sigma) and 0.01% Digitonin (Promega) in water)</t>
  </si>
  <si>
    <t>No - Hocker et al.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</si>
</sst>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Fill="1" applyBorder="1"/>
    <xf numFmtId="0" fontId="0" fillId="0" borderId="3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0" fontId="0" fillId="3" borderId="10" xfId="0" applyFill="1" applyBorder="1" applyAlignment="1">
      <alignment horizontal="right"/>
    </xf>
    <xf numFmtId="0" fontId="0" fillId="3" borderId="11" xfId="0" applyFill="1" applyBorder="1" applyAlignment="1">
      <alignment horizontal="right"/>
    </xf>
    <xf numFmtId="0" fontId="0" fillId="4" borderId="0" xfId="0" applyFill="1"/>
    <xf numFmtId="0" fontId="0" fillId="0" borderId="4" xfId="0" applyFill="1" applyBorder="1"/>
    <xf numFmtId="0" fontId="0" fillId="0" borderId="0" xfId="0" applyFill="1" applyBorder="1" applyAlignment="1">
      <alignment horizontal="left"/>
    </xf>
    <xf numFmtId="0" fontId="0" fillId="0" borderId="0" xfId="0" applyFont="1" applyFill="1" applyBorder="1"/>
    <xf numFmtId="0" fontId="0" fillId="4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Fill="1" applyBorder="1" applyAlignment="1">
      <alignment horizontal="right"/>
    </xf>
    <xf numFmtId="0" fontId="3" fillId="0" borderId="1" xfId="0" applyFont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3" xfId="0" applyFill="1" applyBorder="1" applyAlignment="1">
      <alignment horizontal="left"/>
    </xf>
    <xf numFmtId="0" fontId="0" fillId="4" borderId="13" xfId="0" applyFill="1" applyBorder="1"/>
    <xf numFmtId="0" fontId="0" fillId="0" borderId="0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4" fillId="2" borderId="14" xfId="0" applyFont="1" applyFill="1" applyBorder="1" applyAlignment="1">
      <alignment wrapText="1"/>
    </xf>
    <xf numFmtId="0" fontId="5" fillId="0" borderId="15" xfId="0" applyFont="1" applyBorder="1"/>
    <xf numFmtId="0" fontId="0" fillId="0" borderId="1" xfId="0" applyBorder="1"/>
    <xf numFmtId="0" fontId="5" fillId="0" borderId="1" xfId="0" applyFont="1" applyBorder="1"/>
    <xf numFmtId="3" fontId="6" fillId="0" borderId="1" xfId="0" applyNumberFormat="1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left" vertical="center" wrapText="1"/>
    </xf>
    <xf numFmtId="0" fontId="5" fillId="0" borderId="16" xfId="0" applyFont="1" applyBorder="1"/>
    <xf numFmtId="0" fontId="5" fillId="0" borderId="0" xfId="0" applyFont="1"/>
    <xf numFmtId="3" fontId="6" fillId="0" borderId="0" xfId="0" applyNumberFormat="1" applyFont="1" applyAlignment="1">
      <alignment horizontal="left" vertical="center" wrapText="1"/>
    </xf>
    <xf numFmtId="3" fontId="6" fillId="0" borderId="3" xfId="0" applyNumberFormat="1" applyFont="1" applyBorder="1" applyAlignment="1">
      <alignment horizontal="left" vertical="center" wrapText="1"/>
    </xf>
    <xf numFmtId="3" fontId="7" fillId="0" borderId="0" xfId="0" applyNumberFormat="1" applyFont="1" applyAlignment="1">
      <alignment horizontal="left" vertical="center" wrapText="1"/>
    </xf>
    <xf numFmtId="3" fontId="7" fillId="0" borderId="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1" fillId="0" borderId="0" xfId="0" applyFont="1"/>
    <xf numFmtId="0" fontId="1" fillId="0" borderId="3" xfId="0" applyFont="1" applyBorder="1"/>
    <xf numFmtId="0" fontId="5" fillId="0" borderId="17" xfId="0" applyFont="1" applyBorder="1"/>
    <xf numFmtId="0" fontId="5" fillId="0" borderId="4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E76F7-C629-0342-9392-E210958FD7EB}">
  <dimension ref="A1:X43"/>
  <sheetViews>
    <sheetView tabSelected="1" topLeftCell="A23" workbookViewId="0">
      <selection activeCell="S15" sqref="S15"/>
    </sheetView>
  </sheetViews>
  <sheetFormatPr baseColWidth="10" defaultRowHeight="16" x14ac:dyDescent="0.2"/>
  <cols>
    <col min="1" max="1" width="7.1640625" customWidth="1"/>
    <col min="2" max="2" width="39.5" customWidth="1"/>
    <col min="3" max="4" width="16" customWidth="1"/>
    <col min="5" max="5" width="25.1640625" customWidth="1"/>
    <col min="6" max="6" width="24" customWidth="1"/>
    <col min="7" max="7" width="16.1640625" customWidth="1"/>
    <col min="9" max="9" width="13.83203125" customWidth="1"/>
    <col min="10" max="10" width="15.6640625" customWidth="1"/>
    <col min="11" max="11" width="14.6640625" customWidth="1"/>
    <col min="12" max="12" width="14.5" customWidth="1"/>
    <col min="13" max="13" width="16.1640625" customWidth="1"/>
    <col min="18" max="18" width="11.83203125" customWidth="1"/>
    <col min="19" max="19" width="20" customWidth="1"/>
    <col min="20" max="20" width="24.1640625" customWidth="1"/>
    <col min="21" max="21" width="20.33203125" customWidth="1"/>
    <col min="22" max="22" width="19" customWidth="1"/>
    <col min="23" max="23" width="11.6640625" customWidth="1"/>
  </cols>
  <sheetData>
    <row r="1" spans="1:24" ht="17" thickBot="1" x14ac:dyDescent="0.25">
      <c r="C1" s="8" t="s">
        <v>0</v>
      </c>
      <c r="D1" s="9" t="s">
        <v>1</v>
      </c>
      <c r="E1" s="9" t="s">
        <v>2</v>
      </c>
      <c r="F1" s="9" t="s">
        <v>3</v>
      </c>
      <c r="G1" s="9" t="s">
        <v>45</v>
      </c>
      <c r="H1" s="9" t="s">
        <v>53</v>
      </c>
      <c r="I1" s="9" t="s">
        <v>56</v>
      </c>
      <c r="J1" s="9" t="s">
        <v>58</v>
      </c>
      <c r="K1" s="9" t="s">
        <v>60</v>
      </c>
      <c r="L1" s="9" t="s">
        <v>61</v>
      </c>
      <c r="M1" s="9" t="s">
        <v>62</v>
      </c>
      <c r="N1" s="9" t="s">
        <v>71</v>
      </c>
      <c r="O1" s="9" t="s">
        <v>72</v>
      </c>
      <c r="P1" s="9" t="s">
        <v>73</v>
      </c>
      <c r="Q1" s="10" t="s">
        <v>74</v>
      </c>
    </row>
    <row r="2" spans="1:24" ht="16" customHeight="1" x14ac:dyDescent="0.2">
      <c r="A2" s="40" t="s">
        <v>44</v>
      </c>
      <c r="B2" s="11" t="s">
        <v>9</v>
      </c>
      <c r="C2" s="2">
        <v>37</v>
      </c>
      <c r="D2" s="2">
        <v>54</v>
      </c>
      <c r="E2" s="2">
        <v>51</v>
      </c>
      <c r="F2" s="2">
        <v>53</v>
      </c>
      <c r="G2" s="2">
        <v>25</v>
      </c>
      <c r="H2" s="2">
        <v>32</v>
      </c>
      <c r="I2" s="2">
        <v>45</v>
      </c>
      <c r="J2" s="2">
        <v>62</v>
      </c>
      <c r="K2" s="2">
        <v>31</v>
      </c>
      <c r="L2" s="2">
        <v>29</v>
      </c>
      <c r="M2" s="2">
        <v>33</v>
      </c>
      <c r="N2" s="19">
        <v>55</v>
      </c>
      <c r="O2" s="19">
        <v>53</v>
      </c>
      <c r="P2" s="19">
        <v>48</v>
      </c>
      <c r="Q2" s="37">
        <v>67</v>
      </c>
    </row>
    <row r="3" spans="1:24" x14ac:dyDescent="0.2">
      <c r="A3" s="40"/>
      <c r="B3" s="12" t="s">
        <v>4</v>
      </c>
      <c r="C3" s="1" t="s">
        <v>11</v>
      </c>
      <c r="D3" s="1" t="s">
        <v>11</v>
      </c>
      <c r="E3" s="1" t="s">
        <v>6</v>
      </c>
      <c r="F3" s="1" t="s">
        <v>6</v>
      </c>
      <c r="G3" s="1" t="s">
        <v>11</v>
      </c>
      <c r="H3" s="1" t="s">
        <v>11</v>
      </c>
      <c r="I3" s="1" t="s">
        <v>11</v>
      </c>
      <c r="J3" s="1" t="s">
        <v>11</v>
      </c>
      <c r="K3" s="1" t="s">
        <v>11</v>
      </c>
      <c r="L3" s="1" t="s">
        <v>6</v>
      </c>
      <c r="M3" s="1" t="s">
        <v>6</v>
      </c>
      <c r="N3" s="6" t="s">
        <v>6</v>
      </c>
      <c r="O3" s="6" t="s">
        <v>11</v>
      </c>
      <c r="P3" s="6" t="s">
        <v>11</v>
      </c>
      <c r="Q3" s="7" t="s">
        <v>6</v>
      </c>
    </row>
    <row r="4" spans="1:24" x14ac:dyDescent="0.2">
      <c r="A4" s="40"/>
      <c r="B4" s="12" t="s">
        <v>5</v>
      </c>
      <c r="C4" s="1" t="s">
        <v>39</v>
      </c>
      <c r="D4" s="1" t="s">
        <v>39</v>
      </c>
      <c r="E4" s="1" t="s">
        <v>7</v>
      </c>
      <c r="F4" s="1" t="s">
        <v>7</v>
      </c>
      <c r="G4" s="1" t="s">
        <v>46</v>
      </c>
      <c r="H4" s="1" t="s">
        <v>46</v>
      </c>
      <c r="I4" s="1" t="s">
        <v>51</v>
      </c>
      <c r="J4" s="1" t="s">
        <v>51</v>
      </c>
      <c r="K4" s="1" t="s">
        <v>63</v>
      </c>
      <c r="L4" s="1" t="s">
        <v>39</v>
      </c>
      <c r="M4" s="1" t="s">
        <v>68</v>
      </c>
      <c r="N4" s="6" t="s">
        <v>39</v>
      </c>
      <c r="O4" s="6" t="s">
        <v>39</v>
      </c>
      <c r="P4" s="6" t="s">
        <v>85</v>
      </c>
      <c r="Q4" s="7" t="s">
        <v>39</v>
      </c>
    </row>
    <row r="5" spans="1:24" x14ac:dyDescent="0.2">
      <c r="A5" s="40"/>
      <c r="B5" s="12" t="s">
        <v>12</v>
      </c>
      <c r="C5" s="1" t="s">
        <v>8</v>
      </c>
      <c r="D5" s="1" t="s">
        <v>8</v>
      </c>
      <c r="E5" s="1" t="s">
        <v>10</v>
      </c>
      <c r="F5" s="1" t="s">
        <v>10</v>
      </c>
      <c r="G5" s="1" t="s">
        <v>63</v>
      </c>
      <c r="H5" s="1" t="s">
        <v>8</v>
      </c>
      <c r="I5" s="1" t="s">
        <v>52</v>
      </c>
      <c r="J5" s="1" t="s">
        <v>8</v>
      </c>
      <c r="K5" s="1" t="s">
        <v>64</v>
      </c>
      <c r="L5" s="1" t="s">
        <v>64</v>
      </c>
      <c r="M5" s="1" t="s">
        <v>69</v>
      </c>
      <c r="N5" s="1" t="s">
        <v>63</v>
      </c>
      <c r="O5" s="1" t="s">
        <v>63</v>
      </c>
      <c r="P5" s="1" t="s">
        <v>63</v>
      </c>
      <c r="Q5" s="7" t="s">
        <v>63</v>
      </c>
    </row>
    <row r="6" spans="1:24" x14ac:dyDescent="0.2">
      <c r="A6" s="40"/>
      <c r="B6" s="12" t="s">
        <v>49</v>
      </c>
      <c r="C6" s="6" t="s">
        <v>50</v>
      </c>
      <c r="D6" s="6" t="s">
        <v>50</v>
      </c>
      <c r="E6" s="6" t="s">
        <v>50</v>
      </c>
      <c r="F6" s="6" t="s">
        <v>50</v>
      </c>
      <c r="G6" s="1" t="s">
        <v>48</v>
      </c>
      <c r="H6" s="1" t="s">
        <v>54</v>
      </c>
      <c r="I6" s="1" t="s">
        <v>54</v>
      </c>
      <c r="J6" s="1" t="s">
        <v>54</v>
      </c>
      <c r="K6" s="1" t="s">
        <v>65</v>
      </c>
      <c r="L6" s="1" t="s">
        <v>65</v>
      </c>
      <c r="M6" s="1" t="s">
        <v>65</v>
      </c>
      <c r="N6" s="1" t="s">
        <v>54</v>
      </c>
      <c r="O6" s="1" t="s">
        <v>54</v>
      </c>
      <c r="P6" s="1" t="s">
        <v>54</v>
      </c>
      <c r="Q6" s="3" t="s">
        <v>54</v>
      </c>
    </row>
    <row r="7" spans="1:24" x14ac:dyDescent="0.2">
      <c r="A7" s="40"/>
      <c r="B7" s="12" t="s">
        <v>75</v>
      </c>
      <c r="C7" s="20" t="s">
        <v>76</v>
      </c>
      <c r="D7" s="20" t="s">
        <v>76</v>
      </c>
      <c r="E7" s="20" t="s">
        <v>76</v>
      </c>
      <c r="F7" s="20" t="s">
        <v>76</v>
      </c>
      <c r="G7" s="20" t="s">
        <v>76</v>
      </c>
      <c r="H7" s="20" t="s">
        <v>84</v>
      </c>
      <c r="I7" s="20" t="s">
        <v>84</v>
      </c>
      <c r="J7" s="20" t="s">
        <v>84</v>
      </c>
      <c r="K7" s="6" t="s">
        <v>83</v>
      </c>
      <c r="L7" s="6" t="s">
        <v>83</v>
      </c>
      <c r="M7" s="6" t="s">
        <v>83</v>
      </c>
      <c r="N7" s="1" t="s">
        <v>77</v>
      </c>
      <c r="O7" s="1" t="s">
        <v>77</v>
      </c>
      <c r="P7" s="1" t="s">
        <v>77</v>
      </c>
      <c r="Q7" s="3" t="s">
        <v>77</v>
      </c>
    </row>
    <row r="8" spans="1:24" x14ac:dyDescent="0.2">
      <c r="A8" s="40"/>
      <c r="B8" s="12" t="s">
        <v>78</v>
      </c>
      <c r="C8" s="6" t="s">
        <v>40</v>
      </c>
      <c r="D8" s="1" t="s">
        <v>42</v>
      </c>
      <c r="E8" s="1" t="s">
        <v>43</v>
      </c>
      <c r="F8" s="1" t="s">
        <v>41</v>
      </c>
      <c r="G8" s="6" t="s">
        <v>80</v>
      </c>
      <c r="H8" s="6" t="s">
        <v>80</v>
      </c>
      <c r="I8" s="6" t="s">
        <v>80</v>
      </c>
      <c r="J8" s="6" t="s">
        <v>81</v>
      </c>
      <c r="K8" s="6" t="s">
        <v>80</v>
      </c>
      <c r="L8" s="6" t="s">
        <v>80</v>
      </c>
      <c r="M8" s="6" t="s">
        <v>82</v>
      </c>
      <c r="N8" s="6" t="s">
        <v>80</v>
      </c>
      <c r="O8" s="6" t="s">
        <v>80</v>
      </c>
      <c r="P8" s="6" t="s">
        <v>80</v>
      </c>
      <c r="Q8" s="7" t="s">
        <v>82</v>
      </c>
    </row>
    <row r="9" spans="1:24" ht="17" thickBot="1" x14ac:dyDescent="0.25">
      <c r="A9" s="40"/>
      <c r="B9" s="13" t="s">
        <v>79</v>
      </c>
      <c r="C9" s="18" t="s">
        <v>80</v>
      </c>
      <c r="D9" s="18" t="s">
        <v>80</v>
      </c>
      <c r="E9" s="18" t="s">
        <v>80</v>
      </c>
      <c r="F9" s="18" t="s">
        <v>80</v>
      </c>
      <c r="G9" s="4" t="s">
        <v>47</v>
      </c>
      <c r="H9" s="4" t="s">
        <v>55</v>
      </c>
      <c r="I9" s="4" t="s">
        <v>57</v>
      </c>
      <c r="J9" s="4" t="s">
        <v>59</v>
      </c>
      <c r="K9" s="4" t="s">
        <v>66</v>
      </c>
      <c r="L9" s="4" t="s">
        <v>67</v>
      </c>
      <c r="M9" s="4" t="s">
        <v>70</v>
      </c>
      <c r="N9" s="4">
        <v>1</v>
      </c>
      <c r="O9" s="4">
        <v>2</v>
      </c>
      <c r="P9" s="4">
        <v>3</v>
      </c>
      <c r="Q9" s="5">
        <v>4</v>
      </c>
    </row>
    <row r="10" spans="1:24" ht="69" thickBot="1" x14ac:dyDescent="0.25">
      <c r="B10" s="17"/>
      <c r="C10" s="21"/>
      <c r="D10" s="21"/>
      <c r="E10" s="21"/>
      <c r="F10" s="21"/>
      <c r="G10" s="21"/>
      <c r="H10" s="21"/>
      <c r="I10" s="21"/>
      <c r="J10" s="21"/>
      <c r="K10" s="38"/>
      <c r="L10" s="38"/>
      <c r="M10" s="38"/>
      <c r="N10" s="38"/>
      <c r="O10" s="21"/>
      <c r="P10" s="21"/>
      <c r="Q10" s="21"/>
      <c r="R10" s="63" t="s">
        <v>92</v>
      </c>
      <c r="S10" s="41" t="s">
        <v>93</v>
      </c>
      <c r="T10" s="41" t="s">
        <v>94</v>
      </c>
      <c r="U10" s="41" t="s">
        <v>95</v>
      </c>
      <c r="V10" s="41" t="s">
        <v>96</v>
      </c>
      <c r="W10" s="41" t="s">
        <v>97</v>
      </c>
      <c r="X10" s="41" t="s">
        <v>98</v>
      </c>
    </row>
    <row r="11" spans="1:24" x14ac:dyDescent="0.2">
      <c r="A11" s="39" t="s">
        <v>13</v>
      </c>
      <c r="B11" s="14" t="s">
        <v>38</v>
      </c>
      <c r="C11" s="25">
        <v>1</v>
      </c>
      <c r="D11" s="24">
        <v>1</v>
      </c>
      <c r="E11" s="24">
        <v>1</v>
      </c>
      <c r="F11" s="25">
        <v>2</v>
      </c>
      <c r="G11" s="25" t="s">
        <v>91</v>
      </c>
      <c r="H11" s="25" t="s">
        <v>91</v>
      </c>
      <c r="I11" s="25" t="s">
        <v>91</v>
      </c>
      <c r="J11" s="25" t="s">
        <v>91</v>
      </c>
      <c r="K11" s="22" t="s">
        <v>91</v>
      </c>
      <c r="L11" s="22" t="s">
        <v>91</v>
      </c>
      <c r="M11" s="22" t="s">
        <v>91</v>
      </c>
      <c r="N11" s="22" t="s">
        <v>91</v>
      </c>
      <c r="O11" s="25" t="s">
        <v>91</v>
      </c>
      <c r="P11" s="25" t="s">
        <v>91</v>
      </c>
      <c r="Q11" s="34" t="s">
        <v>91</v>
      </c>
      <c r="R11" s="31">
        <f>SUM(C11:Q11)</f>
        <v>5</v>
      </c>
      <c r="S11" s="42" t="s">
        <v>99</v>
      </c>
      <c r="T11" s="43" t="s">
        <v>100</v>
      </c>
      <c r="U11" s="44" t="s">
        <v>101</v>
      </c>
      <c r="V11" s="45">
        <v>17307.692307692309</v>
      </c>
      <c r="W11" s="45">
        <v>156.57748262833022</v>
      </c>
      <c r="X11" s="46">
        <v>1134.1085484104769</v>
      </c>
    </row>
    <row r="12" spans="1:24" x14ac:dyDescent="0.2">
      <c r="A12" s="39"/>
      <c r="B12" s="15" t="s">
        <v>36</v>
      </c>
      <c r="C12" s="23">
        <v>1</v>
      </c>
      <c r="D12" s="23">
        <v>1</v>
      </c>
      <c r="E12" s="23">
        <v>1</v>
      </c>
      <c r="F12" s="23">
        <v>2</v>
      </c>
      <c r="G12" s="22" t="s">
        <v>91</v>
      </c>
      <c r="H12" s="22" t="s">
        <v>91</v>
      </c>
      <c r="I12" s="22" t="s">
        <v>91</v>
      </c>
      <c r="J12" s="22" t="s">
        <v>91</v>
      </c>
      <c r="K12" s="22" t="s">
        <v>91</v>
      </c>
      <c r="L12" s="22" t="s">
        <v>91</v>
      </c>
      <c r="M12" s="22" t="s">
        <v>91</v>
      </c>
      <c r="N12" s="22" t="s">
        <v>91</v>
      </c>
      <c r="O12" s="22" t="s">
        <v>91</v>
      </c>
      <c r="P12" s="22" t="s">
        <v>91</v>
      </c>
      <c r="Q12" s="35" t="s">
        <v>91</v>
      </c>
      <c r="R12" s="32">
        <f t="shared" ref="R12:R40" si="0">SUM(C12:Q12)</f>
        <v>5</v>
      </c>
      <c r="S12" s="47" t="s">
        <v>99</v>
      </c>
      <c r="T12" t="s">
        <v>100</v>
      </c>
      <c r="U12" s="48" t="s">
        <v>101</v>
      </c>
      <c r="V12" s="49">
        <v>2094.782608695652</v>
      </c>
      <c r="W12" s="49">
        <v>190.96854129897497</v>
      </c>
      <c r="X12" s="50">
        <v>11759.994221786423</v>
      </c>
    </row>
    <row r="13" spans="1:24" x14ac:dyDescent="0.2">
      <c r="A13" s="39"/>
      <c r="B13" s="15" t="s">
        <v>14</v>
      </c>
      <c r="C13" s="23" t="s">
        <v>91</v>
      </c>
      <c r="D13" s="23">
        <v>1</v>
      </c>
      <c r="E13" s="23">
        <v>1</v>
      </c>
      <c r="F13" s="23">
        <v>1</v>
      </c>
      <c r="G13" s="22" t="s">
        <v>91</v>
      </c>
      <c r="H13" s="22" t="s">
        <v>91</v>
      </c>
      <c r="I13" s="22" t="s">
        <v>91</v>
      </c>
      <c r="J13" s="22" t="s">
        <v>91</v>
      </c>
      <c r="K13" s="22" t="s">
        <v>91</v>
      </c>
      <c r="L13" s="22" t="s">
        <v>91</v>
      </c>
      <c r="M13" s="22" t="s">
        <v>91</v>
      </c>
      <c r="N13" s="22" t="s">
        <v>91</v>
      </c>
      <c r="O13" s="22" t="s">
        <v>91</v>
      </c>
      <c r="P13" s="22" t="s">
        <v>91</v>
      </c>
      <c r="Q13" s="35" t="s">
        <v>91</v>
      </c>
      <c r="R13" s="32">
        <f t="shared" si="0"/>
        <v>3</v>
      </c>
      <c r="S13" s="47" t="s">
        <v>99</v>
      </c>
      <c r="T13" t="s">
        <v>100</v>
      </c>
      <c r="U13" s="48" t="s">
        <v>101</v>
      </c>
      <c r="V13" s="49">
        <v>35526</v>
      </c>
      <c r="W13" s="49">
        <v>79.5</v>
      </c>
      <c r="X13" s="50">
        <v>1958.0650000000001</v>
      </c>
    </row>
    <row r="14" spans="1:24" x14ac:dyDescent="0.2">
      <c r="A14" s="39"/>
      <c r="B14" s="15" t="s">
        <v>15</v>
      </c>
      <c r="C14" s="23">
        <v>1</v>
      </c>
      <c r="D14" s="22">
        <v>1</v>
      </c>
      <c r="E14" s="22">
        <v>1</v>
      </c>
      <c r="F14" s="22">
        <v>1</v>
      </c>
      <c r="G14" s="22" t="s">
        <v>91</v>
      </c>
      <c r="H14" s="22" t="s">
        <v>91</v>
      </c>
      <c r="I14" s="22" t="s">
        <v>91</v>
      </c>
      <c r="J14" s="22" t="s">
        <v>91</v>
      </c>
      <c r="K14" s="23">
        <v>1</v>
      </c>
      <c r="L14" s="23">
        <v>1</v>
      </c>
      <c r="M14" s="23">
        <v>1</v>
      </c>
      <c r="N14" s="22" t="s">
        <v>91</v>
      </c>
      <c r="O14" s="22" t="s">
        <v>91</v>
      </c>
      <c r="P14" s="22" t="s">
        <v>91</v>
      </c>
      <c r="Q14" s="35" t="s">
        <v>91</v>
      </c>
      <c r="R14" s="32">
        <f t="shared" si="0"/>
        <v>7</v>
      </c>
      <c r="S14" s="47" t="s">
        <v>99</v>
      </c>
      <c r="T14" t="s">
        <v>102</v>
      </c>
      <c r="U14" t="s">
        <v>103</v>
      </c>
      <c r="V14" s="49">
        <v>4500</v>
      </c>
      <c r="W14" s="49">
        <v>261</v>
      </c>
      <c r="X14" s="50">
        <v>42.5</v>
      </c>
    </row>
    <row r="15" spans="1:24" x14ac:dyDescent="0.2">
      <c r="A15" s="39"/>
      <c r="B15" s="15" t="s">
        <v>16</v>
      </c>
      <c r="C15" s="23" t="s">
        <v>91</v>
      </c>
      <c r="D15" s="22" t="s">
        <v>91</v>
      </c>
      <c r="E15" s="22" t="s">
        <v>91</v>
      </c>
      <c r="F15" s="22">
        <v>1</v>
      </c>
      <c r="G15" s="22" t="s">
        <v>91</v>
      </c>
      <c r="H15" s="22" t="s">
        <v>91</v>
      </c>
      <c r="I15" s="22" t="s">
        <v>91</v>
      </c>
      <c r="J15" s="22" t="s">
        <v>91</v>
      </c>
      <c r="K15" s="22" t="s">
        <v>91</v>
      </c>
      <c r="L15" s="22" t="s">
        <v>91</v>
      </c>
      <c r="M15" s="22" t="s">
        <v>91</v>
      </c>
      <c r="N15" s="22" t="s">
        <v>91</v>
      </c>
      <c r="O15" s="22" t="s">
        <v>91</v>
      </c>
      <c r="P15" s="22" t="s">
        <v>91</v>
      </c>
      <c r="Q15" s="35" t="s">
        <v>91</v>
      </c>
      <c r="R15" s="32">
        <f t="shared" si="0"/>
        <v>1</v>
      </c>
      <c r="S15" s="47" t="s">
        <v>99</v>
      </c>
      <c r="T15" t="s">
        <v>102</v>
      </c>
      <c r="U15" s="48" t="s">
        <v>101</v>
      </c>
      <c r="V15" s="49">
        <v>4063</v>
      </c>
      <c r="W15" s="49">
        <v>178.31449559999999</v>
      </c>
      <c r="X15" s="50">
        <v>2482.5729999999999</v>
      </c>
    </row>
    <row r="16" spans="1:24" x14ac:dyDescent="0.2">
      <c r="A16" s="39"/>
      <c r="B16" s="15" t="s">
        <v>17</v>
      </c>
      <c r="C16" s="23" t="s">
        <v>91</v>
      </c>
      <c r="D16" s="22" t="s">
        <v>91</v>
      </c>
      <c r="E16" s="22" t="s">
        <v>91</v>
      </c>
      <c r="F16" s="22">
        <v>1</v>
      </c>
      <c r="G16" s="22" t="s">
        <v>91</v>
      </c>
      <c r="H16" s="22" t="s">
        <v>91</v>
      </c>
      <c r="I16" s="22" t="s">
        <v>91</v>
      </c>
      <c r="J16" s="22" t="s">
        <v>91</v>
      </c>
      <c r="K16" s="22" t="s">
        <v>91</v>
      </c>
      <c r="L16" s="22" t="s">
        <v>91</v>
      </c>
      <c r="M16" s="22" t="s">
        <v>91</v>
      </c>
      <c r="N16" s="22" t="s">
        <v>91</v>
      </c>
      <c r="O16" s="22" t="s">
        <v>91</v>
      </c>
      <c r="P16" s="22" t="s">
        <v>91</v>
      </c>
      <c r="Q16" s="35" t="s">
        <v>91</v>
      </c>
      <c r="R16" s="32">
        <f t="shared" si="0"/>
        <v>1</v>
      </c>
      <c r="S16" s="47" t="s">
        <v>99</v>
      </c>
      <c r="T16" t="s">
        <v>102</v>
      </c>
      <c r="U16" s="48" t="s">
        <v>101</v>
      </c>
      <c r="V16" s="49">
        <v>5000</v>
      </c>
      <c r="W16" s="49">
        <v>212</v>
      </c>
      <c r="X16" s="50">
        <v>6704</v>
      </c>
    </row>
    <row r="17" spans="1:24" x14ac:dyDescent="0.2">
      <c r="A17" s="39"/>
      <c r="B17" s="15" t="s">
        <v>18</v>
      </c>
      <c r="C17" s="23" t="s">
        <v>91</v>
      </c>
      <c r="D17" s="23">
        <v>1</v>
      </c>
      <c r="E17" s="23">
        <v>1</v>
      </c>
      <c r="F17" s="22">
        <v>1</v>
      </c>
      <c r="G17" s="22" t="s">
        <v>91</v>
      </c>
      <c r="H17" s="22" t="s">
        <v>91</v>
      </c>
      <c r="I17" s="22" t="s">
        <v>91</v>
      </c>
      <c r="J17" s="22" t="s">
        <v>91</v>
      </c>
      <c r="K17" s="22" t="s">
        <v>91</v>
      </c>
      <c r="L17" s="22" t="s">
        <v>91</v>
      </c>
      <c r="M17" s="22" t="s">
        <v>91</v>
      </c>
      <c r="N17" s="22" t="s">
        <v>91</v>
      </c>
      <c r="O17" s="22" t="s">
        <v>91</v>
      </c>
      <c r="P17" s="22" t="s">
        <v>91</v>
      </c>
      <c r="Q17" s="35" t="s">
        <v>91</v>
      </c>
      <c r="R17" s="32">
        <f t="shared" si="0"/>
        <v>3</v>
      </c>
      <c r="S17" s="47" t="s">
        <v>99</v>
      </c>
      <c r="T17" t="s">
        <v>102</v>
      </c>
      <c r="U17" t="s">
        <v>103</v>
      </c>
      <c r="V17" s="49">
        <v>1625</v>
      </c>
      <c r="W17" s="51">
        <v>109.2770974</v>
      </c>
      <c r="X17" s="52">
        <v>1819.201</v>
      </c>
    </row>
    <row r="18" spans="1:24" x14ac:dyDescent="0.2">
      <c r="A18" s="39"/>
      <c r="B18" s="15" t="s">
        <v>19</v>
      </c>
      <c r="C18" s="23" t="s">
        <v>91</v>
      </c>
      <c r="D18" s="22" t="s">
        <v>91</v>
      </c>
      <c r="E18" s="22" t="s">
        <v>91</v>
      </c>
      <c r="F18" s="22">
        <v>1</v>
      </c>
      <c r="G18" s="22" t="s">
        <v>91</v>
      </c>
      <c r="H18" s="22" t="s">
        <v>91</v>
      </c>
      <c r="I18" s="22" t="s">
        <v>91</v>
      </c>
      <c r="J18" s="22" t="s">
        <v>91</v>
      </c>
      <c r="K18" s="22" t="s">
        <v>91</v>
      </c>
      <c r="L18" s="22" t="s">
        <v>91</v>
      </c>
      <c r="M18" s="22" t="s">
        <v>91</v>
      </c>
      <c r="N18" s="22" t="s">
        <v>91</v>
      </c>
      <c r="O18" s="22" t="s">
        <v>91</v>
      </c>
      <c r="P18" s="22" t="s">
        <v>91</v>
      </c>
      <c r="Q18" s="35" t="s">
        <v>91</v>
      </c>
      <c r="R18" s="32">
        <f t="shared" si="0"/>
        <v>1</v>
      </c>
      <c r="S18" s="47" t="s">
        <v>99</v>
      </c>
      <c r="T18" t="s">
        <v>100</v>
      </c>
      <c r="U18" s="48" t="s">
        <v>101</v>
      </c>
      <c r="V18" s="49">
        <v>5500</v>
      </c>
      <c r="W18" s="49">
        <v>131</v>
      </c>
      <c r="X18" s="50">
        <v>225.8</v>
      </c>
    </row>
    <row r="19" spans="1:24" x14ac:dyDescent="0.2">
      <c r="A19" s="39"/>
      <c r="B19" s="15" t="s">
        <v>20</v>
      </c>
      <c r="C19" s="23">
        <v>1</v>
      </c>
      <c r="D19" s="22" t="s">
        <v>91</v>
      </c>
      <c r="E19" s="22" t="s">
        <v>91</v>
      </c>
      <c r="F19" s="22">
        <v>1</v>
      </c>
      <c r="G19" s="22" t="s">
        <v>91</v>
      </c>
      <c r="H19" s="22" t="s">
        <v>91</v>
      </c>
      <c r="I19" s="22" t="s">
        <v>91</v>
      </c>
      <c r="J19" s="22" t="s">
        <v>91</v>
      </c>
      <c r="K19" s="22" t="s">
        <v>91</v>
      </c>
      <c r="L19" s="22" t="s">
        <v>91</v>
      </c>
      <c r="M19" s="22" t="s">
        <v>91</v>
      </c>
      <c r="N19" s="22" t="s">
        <v>91</v>
      </c>
      <c r="O19" s="22" t="s">
        <v>91</v>
      </c>
      <c r="P19" s="22" t="s">
        <v>91</v>
      </c>
      <c r="Q19" s="35" t="s">
        <v>91</v>
      </c>
      <c r="R19" s="32">
        <f t="shared" si="0"/>
        <v>2</v>
      </c>
      <c r="S19" s="47" t="s">
        <v>99</v>
      </c>
      <c r="T19" t="s">
        <v>100</v>
      </c>
      <c r="U19" s="48" t="s">
        <v>101</v>
      </c>
      <c r="V19" s="53" t="s">
        <v>104</v>
      </c>
      <c r="W19" s="53"/>
      <c r="X19" s="54"/>
    </row>
    <row r="20" spans="1:24" x14ac:dyDescent="0.2">
      <c r="A20" s="39"/>
      <c r="B20" s="15" t="s">
        <v>21</v>
      </c>
      <c r="C20" s="23">
        <v>1</v>
      </c>
      <c r="D20" s="23">
        <v>1</v>
      </c>
      <c r="E20" s="23">
        <v>1</v>
      </c>
      <c r="F20" s="22">
        <v>1</v>
      </c>
      <c r="G20" s="22" t="s">
        <v>91</v>
      </c>
      <c r="H20" s="22" t="s">
        <v>91</v>
      </c>
      <c r="I20" s="22" t="s">
        <v>91</v>
      </c>
      <c r="J20" s="22" t="s">
        <v>91</v>
      </c>
      <c r="K20" s="22" t="s">
        <v>91</v>
      </c>
      <c r="L20" s="22" t="s">
        <v>91</v>
      </c>
      <c r="M20" s="22" t="s">
        <v>91</v>
      </c>
      <c r="N20" s="22" t="s">
        <v>91</v>
      </c>
      <c r="O20" s="22" t="s">
        <v>91</v>
      </c>
      <c r="P20" s="22" t="s">
        <v>91</v>
      </c>
      <c r="Q20" s="35" t="s">
        <v>91</v>
      </c>
      <c r="R20" s="32">
        <f t="shared" si="0"/>
        <v>4</v>
      </c>
      <c r="S20" s="47" t="s">
        <v>99</v>
      </c>
      <c r="T20" t="s">
        <v>100</v>
      </c>
      <c r="U20" s="48" t="s">
        <v>101</v>
      </c>
      <c r="V20" s="49">
        <v>4722</v>
      </c>
      <c r="W20" s="49">
        <v>170.5</v>
      </c>
      <c r="X20" s="50">
        <v>8880.0130000000008</v>
      </c>
    </row>
    <row r="21" spans="1:24" x14ac:dyDescent="0.2">
      <c r="A21" s="39"/>
      <c r="B21" s="15" t="s">
        <v>22</v>
      </c>
      <c r="C21" s="23">
        <v>1</v>
      </c>
      <c r="D21" s="23">
        <v>1</v>
      </c>
      <c r="E21" s="23">
        <v>1</v>
      </c>
      <c r="F21" s="22">
        <v>1</v>
      </c>
      <c r="G21" s="22" t="s">
        <v>91</v>
      </c>
      <c r="H21" s="22" t="s">
        <v>91</v>
      </c>
      <c r="I21" s="22" t="s">
        <v>91</v>
      </c>
      <c r="J21" s="22" t="s">
        <v>91</v>
      </c>
      <c r="K21" s="22" t="s">
        <v>91</v>
      </c>
      <c r="L21" s="22" t="s">
        <v>91</v>
      </c>
      <c r="M21" s="22" t="s">
        <v>91</v>
      </c>
      <c r="N21" s="22" t="s">
        <v>91</v>
      </c>
      <c r="O21" s="22" t="s">
        <v>91</v>
      </c>
      <c r="P21" s="22" t="s">
        <v>91</v>
      </c>
      <c r="Q21" s="35" t="s">
        <v>91</v>
      </c>
      <c r="R21" s="32">
        <f t="shared" si="0"/>
        <v>4</v>
      </c>
      <c r="S21" s="47" t="s">
        <v>99</v>
      </c>
      <c r="T21" t="s">
        <v>100</v>
      </c>
      <c r="U21" s="48" t="s">
        <v>101</v>
      </c>
      <c r="V21" s="53" t="s">
        <v>105</v>
      </c>
      <c r="W21" s="53"/>
      <c r="X21" s="54"/>
    </row>
    <row r="22" spans="1:24" x14ac:dyDescent="0.2">
      <c r="A22" s="39"/>
      <c r="B22" s="15" t="s">
        <v>23</v>
      </c>
      <c r="C22" s="23" t="s">
        <v>91</v>
      </c>
      <c r="D22" s="23">
        <v>1</v>
      </c>
      <c r="E22" s="22" t="s">
        <v>91</v>
      </c>
      <c r="F22" s="22">
        <v>1</v>
      </c>
      <c r="G22" s="22" t="s">
        <v>91</v>
      </c>
      <c r="H22" s="22" t="s">
        <v>91</v>
      </c>
      <c r="I22" s="22" t="s">
        <v>91</v>
      </c>
      <c r="J22" s="22" t="s">
        <v>91</v>
      </c>
      <c r="K22" s="22" t="s">
        <v>91</v>
      </c>
      <c r="L22" s="22" t="s">
        <v>91</v>
      </c>
      <c r="M22" s="22" t="s">
        <v>91</v>
      </c>
      <c r="N22" s="22" t="s">
        <v>91</v>
      </c>
      <c r="O22" s="22" t="s">
        <v>91</v>
      </c>
      <c r="P22" s="22" t="s">
        <v>91</v>
      </c>
      <c r="Q22" s="35" t="s">
        <v>91</v>
      </c>
      <c r="R22" s="32">
        <f t="shared" si="0"/>
        <v>2</v>
      </c>
      <c r="S22" s="47" t="s">
        <v>99</v>
      </c>
      <c r="T22" t="s">
        <v>100</v>
      </c>
      <c r="U22" s="48" t="s">
        <v>101</v>
      </c>
      <c r="V22" s="53" t="s">
        <v>106</v>
      </c>
      <c r="W22" s="53"/>
      <c r="X22" s="54"/>
    </row>
    <row r="23" spans="1:24" x14ac:dyDescent="0.2">
      <c r="A23" s="39"/>
      <c r="B23" s="15" t="s">
        <v>24</v>
      </c>
      <c r="C23" s="23" t="s">
        <v>91</v>
      </c>
      <c r="D23" s="22" t="s">
        <v>91</v>
      </c>
      <c r="E23" s="23">
        <v>1</v>
      </c>
      <c r="F23" s="22">
        <v>1</v>
      </c>
      <c r="G23" s="22" t="s">
        <v>91</v>
      </c>
      <c r="H23" s="22" t="s">
        <v>91</v>
      </c>
      <c r="I23" s="22" t="s">
        <v>91</v>
      </c>
      <c r="J23" s="22" t="s">
        <v>91</v>
      </c>
      <c r="K23" s="22" t="s">
        <v>91</v>
      </c>
      <c r="L23" s="22" t="s">
        <v>91</v>
      </c>
      <c r="M23" s="22" t="s">
        <v>91</v>
      </c>
      <c r="N23" s="22" t="s">
        <v>91</v>
      </c>
      <c r="O23" s="22" t="s">
        <v>91</v>
      </c>
      <c r="P23" s="22" t="s">
        <v>91</v>
      </c>
      <c r="Q23" s="35" t="s">
        <v>91</v>
      </c>
      <c r="R23" s="32">
        <f t="shared" si="0"/>
        <v>2</v>
      </c>
      <c r="S23" s="47" t="s">
        <v>99</v>
      </c>
      <c r="T23" t="s">
        <v>100</v>
      </c>
      <c r="U23" s="48" t="s">
        <v>101</v>
      </c>
      <c r="V23" s="49">
        <v>4965.5172409999996</v>
      </c>
      <c r="W23" s="49">
        <v>153</v>
      </c>
      <c r="X23" s="52">
        <v>1424.748</v>
      </c>
    </row>
    <row r="24" spans="1:24" x14ac:dyDescent="0.2">
      <c r="A24" s="39"/>
      <c r="B24" s="15" t="s">
        <v>25</v>
      </c>
      <c r="C24" s="23">
        <v>1</v>
      </c>
      <c r="D24" s="23">
        <v>1</v>
      </c>
      <c r="E24" s="23">
        <v>1</v>
      </c>
      <c r="F24" s="22">
        <v>1</v>
      </c>
      <c r="G24" s="22" t="s">
        <v>91</v>
      </c>
      <c r="H24" s="22" t="s">
        <v>91</v>
      </c>
      <c r="I24" s="22" t="s">
        <v>91</v>
      </c>
      <c r="J24" s="22" t="s">
        <v>91</v>
      </c>
      <c r="K24" s="22" t="s">
        <v>91</v>
      </c>
      <c r="L24" s="22" t="s">
        <v>91</v>
      </c>
      <c r="M24" s="22" t="s">
        <v>91</v>
      </c>
      <c r="N24" s="22" t="s">
        <v>91</v>
      </c>
      <c r="O24" s="22" t="s">
        <v>91</v>
      </c>
      <c r="P24" s="22" t="s">
        <v>91</v>
      </c>
      <c r="Q24" s="35" t="s">
        <v>91</v>
      </c>
      <c r="R24" s="32">
        <f t="shared" si="0"/>
        <v>4</v>
      </c>
      <c r="S24" s="47" t="s">
        <v>99</v>
      </c>
      <c r="T24" t="s">
        <v>100</v>
      </c>
      <c r="U24" s="48" t="s">
        <v>101</v>
      </c>
      <c r="V24" s="49">
        <v>8100</v>
      </c>
      <c r="W24" s="49">
        <v>182.79931429999999</v>
      </c>
      <c r="X24" s="52">
        <v>10543.87</v>
      </c>
    </row>
    <row r="25" spans="1:24" x14ac:dyDescent="0.2">
      <c r="A25" s="39"/>
      <c r="B25" s="15" t="s">
        <v>26</v>
      </c>
      <c r="C25" s="23" t="s">
        <v>91</v>
      </c>
      <c r="D25" s="22" t="s">
        <v>91</v>
      </c>
      <c r="E25" s="22">
        <v>1</v>
      </c>
      <c r="F25" s="22">
        <v>1</v>
      </c>
      <c r="G25" s="22" t="s">
        <v>91</v>
      </c>
      <c r="H25" s="22" t="s">
        <v>91</v>
      </c>
      <c r="I25" s="22" t="s">
        <v>91</v>
      </c>
      <c r="J25" s="22" t="s">
        <v>91</v>
      </c>
      <c r="K25" s="22" t="s">
        <v>91</v>
      </c>
      <c r="L25" s="22" t="s">
        <v>91</v>
      </c>
      <c r="M25" s="22" t="s">
        <v>91</v>
      </c>
      <c r="N25" s="22" t="s">
        <v>91</v>
      </c>
      <c r="O25" s="22" t="s">
        <v>91</v>
      </c>
      <c r="P25" s="22" t="s">
        <v>91</v>
      </c>
      <c r="Q25" s="35" t="s">
        <v>91</v>
      </c>
      <c r="R25" s="32">
        <f t="shared" si="0"/>
        <v>2</v>
      </c>
      <c r="S25" s="47" t="s">
        <v>99</v>
      </c>
      <c r="T25" t="s">
        <v>100</v>
      </c>
      <c r="U25" s="48" t="s">
        <v>101</v>
      </c>
      <c r="V25" s="49">
        <f>167500/37</f>
        <v>4527.0270270270266</v>
      </c>
      <c r="W25" s="49">
        <f>(294+327)/2</f>
        <v>310.5</v>
      </c>
      <c r="X25" s="50">
        <v>544.29999999999995</v>
      </c>
    </row>
    <row r="26" spans="1:24" x14ac:dyDescent="0.2">
      <c r="A26" s="39"/>
      <c r="B26" s="15" t="s">
        <v>27</v>
      </c>
      <c r="C26" s="23" t="s">
        <v>91</v>
      </c>
      <c r="D26" s="22" t="s">
        <v>91</v>
      </c>
      <c r="E26" s="23">
        <v>1</v>
      </c>
      <c r="F26" s="22">
        <v>1</v>
      </c>
      <c r="G26" s="22" t="s">
        <v>91</v>
      </c>
      <c r="H26" s="22" t="s">
        <v>91</v>
      </c>
      <c r="I26" s="22" t="s">
        <v>91</v>
      </c>
      <c r="J26" s="22" t="s">
        <v>91</v>
      </c>
      <c r="K26" s="22" t="s">
        <v>91</v>
      </c>
      <c r="L26" s="22" t="s">
        <v>91</v>
      </c>
      <c r="M26" s="22" t="s">
        <v>91</v>
      </c>
      <c r="N26" s="23">
        <v>1</v>
      </c>
      <c r="O26" s="23">
        <v>2</v>
      </c>
      <c r="P26" s="23">
        <v>1</v>
      </c>
      <c r="Q26" s="26">
        <v>1</v>
      </c>
      <c r="R26" s="32">
        <f t="shared" si="0"/>
        <v>7</v>
      </c>
      <c r="S26" s="47" t="s">
        <v>99</v>
      </c>
      <c r="T26" t="s">
        <v>100</v>
      </c>
      <c r="U26" s="48" t="s">
        <v>101</v>
      </c>
      <c r="V26" s="49">
        <v>2900</v>
      </c>
      <c r="W26" s="49">
        <v>249</v>
      </c>
      <c r="X26" s="50">
        <v>134.4</v>
      </c>
    </row>
    <row r="27" spans="1:24" x14ac:dyDescent="0.2">
      <c r="A27" s="39"/>
      <c r="B27" s="15" t="s">
        <v>28</v>
      </c>
      <c r="C27" s="23" t="s">
        <v>91</v>
      </c>
      <c r="D27" s="23">
        <v>1</v>
      </c>
      <c r="E27" s="22">
        <v>1</v>
      </c>
      <c r="F27" s="22">
        <v>1</v>
      </c>
      <c r="G27" s="22" t="s">
        <v>91</v>
      </c>
      <c r="H27" s="22" t="s">
        <v>91</v>
      </c>
      <c r="I27" s="22" t="s">
        <v>91</v>
      </c>
      <c r="J27" s="22" t="s">
        <v>91</v>
      </c>
      <c r="K27" s="22" t="s">
        <v>91</v>
      </c>
      <c r="L27" s="22" t="s">
        <v>91</v>
      </c>
      <c r="M27" s="22" t="s">
        <v>91</v>
      </c>
      <c r="N27" s="22" t="s">
        <v>91</v>
      </c>
      <c r="O27" s="22" t="s">
        <v>91</v>
      </c>
      <c r="P27" s="22" t="s">
        <v>91</v>
      </c>
      <c r="Q27" s="35" t="s">
        <v>91</v>
      </c>
      <c r="R27" s="32">
        <f t="shared" si="0"/>
        <v>3</v>
      </c>
      <c r="S27" s="47" t="s">
        <v>99</v>
      </c>
      <c r="T27" t="s">
        <v>100</v>
      </c>
      <c r="U27" s="48" t="s">
        <v>101</v>
      </c>
      <c r="V27" s="49">
        <v>8400</v>
      </c>
      <c r="W27" s="49">
        <v>221.32</v>
      </c>
      <c r="X27" s="52">
        <v>1917.039</v>
      </c>
    </row>
    <row r="28" spans="1:24" x14ac:dyDescent="0.2">
      <c r="A28" s="39"/>
      <c r="B28" s="15" t="s">
        <v>29</v>
      </c>
      <c r="C28" s="23" t="s">
        <v>91</v>
      </c>
      <c r="D28" s="22" t="s">
        <v>91</v>
      </c>
      <c r="E28" s="22" t="s">
        <v>91</v>
      </c>
      <c r="F28" s="22">
        <v>1</v>
      </c>
      <c r="G28" s="22" t="s">
        <v>91</v>
      </c>
      <c r="H28" s="22" t="s">
        <v>91</v>
      </c>
      <c r="I28" s="22" t="s">
        <v>91</v>
      </c>
      <c r="J28" s="22" t="s">
        <v>91</v>
      </c>
      <c r="K28" s="22" t="s">
        <v>91</v>
      </c>
      <c r="L28" s="22" t="s">
        <v>91</v>
      </c>
      <c r="M28" s="22" t="s">
        <v>91</v>
      </c>
      <c r="N28" s="22" t="s">
        <v>91</v>
      </c>
      <c r="O28" s="22" t="s">
        <v>91</v>
      </c>
      <c r="P28" s="22" t="s">
        <v>91</v>
      </c>
      <c r="Q28" s="35" t="s">
        <v>91</v>
      </c>
      <c r="R28" s="32">
        <f t="shared" si="0"/>
        <v>1</v>
      </c>
      <c r="S28" s="47" t="s">
        <v>99</v>
      </c>
      <c r="T28" t="s">
        <v>100</v>
      </c>
      <c r="U28" s="48" t="s">
        <v>101</v>
      </c>
      <c r="V28" s="49">
        <v>40625</v>
      </c>
      <c r="W28" s="49">
        <v>170</v>
      </c>
      <c r="X28" s="52">
        <v>31.402480000000001</v>
      </c>
    </row>
    <row r="29" spans="1:24" x14ac:dyDescent="0.2">
      <c r="A29" s="39"/>
      <c r="B29" s="15" t="s">
        <v>30</v>
      </c>
      <c r="C29" s="23">
        <v>1</v>
      </c>
      <c r="D29" s="23">
        <v>1</v>
      </c>
      <c r="E29" s="22">
        <v>1</v>
      </c>
      <c r="F29" s="22">
        <v>1</v>
      </c>
      <c r="G29" s="22" t="s">
        <v>91</v>
      </c>
      <c r="H29" s="22" t="s">
        <v>91</v>
      </c>
      <c r="I29" s="22" t="s">
        <v>91</v>
      </c>
      <c r="J29" s="22" t="s">
        <v>91</v>
      </c>
      <c r="K29" s="22" t="s">
        <v>91</v>
      </c>
      <c r="L29" s="22" t="s">
        <v>91</v>
      </c>
      <c r="M29" s="22" t="s">
        <v>91</v>
      </c>
      <c r="N29" s="22" t="s">
        <v>91</v>
      </c>
      <c r="O29" s="22" t="s">
        <v>91</v>
      </c>
      <c r="P29" s="22" t="s">
        <v>91</v>
      </c>
      <c r="Q29" s="35" t="s">
        <v>91</v>
      </c>
      <c r="R29" s="32">
        <f t="shared" si="0"/>
        <v>4</v>
      </c>
      <c r="S29" s="47" t="s">
        <v>99</v>
      </c>
      <c r="T29" t="s">
        <v>102</v>
      </c>
      <c r="U29" t="s">
        <v>103</v>
      </c>
      <c r="V29" s="49">
        <v>32300</v>
      </c>
      <c r="W29" s="49">
        <v>202</v>
      </c>
      <c r="X29" s="50">
        <v>87.1</v>
      </c>
    </row>
    <row r="30" spans="1:24" x14ac:dyDescent="0.2">
      <c r="A30" s="39"/>
      <c r="B30" s="15" t="s">
        <v>31</v>
      </c>
      <c r="C30" s="23" t="s">
        <v>91</v>
      </c>
      <c r="D30" s="22" t="s">
        <v>91</v>
      </c>
      <c r="E30" s="22">
        <v>1</v>
      </c>
      <c r="F30" s="22">
        <v>1</v>
      </c>
      <c r="G30" s="22" t="s">
        <v>91</v>
      </c>
      <c r="H30" s="22" t="s">
        <v>91</v>
      </c>
      <c r="I30" s="22" t="s">
        <v>91</v>
      </c>
      <c r="J30" s="22" t="s">
        <v>91</v>
      </c>
      <c r="K30" s="22" t="s">
        <v>91</v>
      </c>
      <c r="L30" s="22" t="s">
        <v>91</v>
      </c>
      <c r="M30" s="22" t="s">
        <v>91</v>
      </c>
      <c r="N30" s="22" t="s">
        <v>91</v>
      </c>
      <c r="O30" s="22" t="s">
        <v>91</v>
      </c>
      <c r="P30" s="22" t="s">
        <v>91</v>
      </c>
      <c r="Q30" s="35" t="s">
        <v>91</v>
      </c>
      <c r="R30" s="32">
        <f t="shared" si="0"/>
        <v>2</v>
      </c>
      <c r="S30" s="47" t="s">
        <v>99</v>
      </c>
      <c r="T30" t="s">
        <v>100</v>
      </c>
      <c r="U30" s="48" t="s">
        <v>101</v>
      </c>
      <c r="V30" s="49">
        <v>1156</v>
      </c>
      <c r="W30" s="49">
        <v>227.42837</v>
      </c>
      <c r="X30" s="50">
        <v>1093.739</v>
      </c>
    </row>
    <row r="31" spans="1:24" x14ac:dyDescent="0.2">
      <c r="A31" s="39"/>
      <c r="B31" s="15" t="s">
        <v>37</v>
      </c>
      <c r="C31" s="23">
        <v>1</v>
      </c>
      <c r="D31" s="23">
        <v>1</v>
      </c>
      <c r="E31" s="22">
        <v>1</v>
      </c>
      <c r="F31" s="22">
        <v>1</v>
      </c>
      <c r="G31" s="22" t="s">
        <v>91</v>
      </c>
      <c r="H31" s="22" t="s">
        <v>91</v>
      </c>
      <c r="I31" s="22" t="s">
        <v>91</v>
      </c>
      <c r="J31" s="22" t="s">
        <v>91</v>
      </c>
      <c r="K31" s="22" t="s">
        <v>91</v>
      </c>
      <c r="L31" s="22" t="s">
        <v>91</v>
      </c>
      <c r="M31" s="22" t="s">
        <v>91</v>
      </c>
      <c r="N31" s="22" t="s">
        <v>91</v>
      </c>
      <c r="O31" s="22" t="s">
        <v>91</v>
      </c>
      <c r="P31" s="22" t="s">
        <v>91</v>
      </c>
      <c r="Q31" s="35" t="s">
        <v>91</v>
      </c>
      <c r="R31" s="32">
        <f t="shared" si="0"/>
        <v>4</v>
      </c>
      <c r="S31" s="47" t="s">
        <v>99</v>
      </c>
      <c r="T31" t="s">
        <v>100</v>
      </c>
      <c r="U31" s="48" t="s">
        <v>101</v>
      </c>
      <c r="V31" s="55" t="s">
        <v>107</v>
      </c>
      <c r="W31" s="55"/>
      <c r="X31" s="56"/>
    </row>
    <row r="32" spans="1:24" x14ac:dyDescent="0.2">
      <c r="A32" s="39"/>
      <c r="B32" s="15" t="s">
        <v>32</v>
      </c>
      <c r="C32" s="23">
        <v>1</v>
      </c>
      <c r="D32" s="23">
        <v>1</v>
      </c>
      <c r="E32" s="23">
        <v>1</v>
      </c>
      <c r="F32" s="22">
        <v>1</v>
      </c>
      <c r="G32" s="22" t="s">
        <v>91</v>
      </c>
      <c r="H32" s="22" t="s">
        <v>91</v>
      </c>
      <c r="I32" s="22" t="s">
        <v>91</v>
      </c>
      <c r="J32" s="22" t="s">
        <v>91</v>
      </c>
      <c r="K32" s="22" t="s">
        <v>91</v>
      </c>
      <c r="L32" s="22" t="s">
        <v>91</v>
      </c>
      <c r="M32" s="22" t="s">
        <v>91</v>
      </c>
      <c r="N32" s="22" t="s">
        <v>91</v>
      </c>
      <c r="O32" s="22" t="s">
        <v>91</v>
      </c>
      <c r="P32" s="22" t="s">
        <v>91</v>
      </c>
      <c r="Q32" s="35" t="s">
        <v>91</v>
      </c>
      <c r="R32" s="32">
        <f t="shared" si="0"/>
        <v>4</v>
      </c>
      <c r="S32" s="47" t="s">
        <v>99</v>
      </c>
      <c r="T32" t="s">
        <v>102</v>
      </c>
      <c r="U32" s="48" t="s">
        <v>101</v>
      </c>
      <c r="V32" s="49">
        <v>34720</v>
      </c>
      <c r="W32" s="49">
        <v>145.5</v>
      </c>
      <c r="X32" s="50">
        <v>2501.19</v>
      </c>
    </row>
    <row r="33" spans="1:24" x14ac:dyDescent="0.2">
      <c r="A33" s="39"/>
      <c r="B33" s="15" t="s">
        <v>33</v>
      </c>
      <c r="C33" s="23" t="s">
        <v>91</v>
      </c>
      <c r="D33" s="23">
        <v>1</v>
      </c>
      <c r="E33" s="23">
        <v>1</v>
      </c>
      <c r="F33" s="22">
        <v>1</v>
      </c>
      <c r="G33" s="22" t="s">
        <v>91</v>
      </c>
      <c r="H33" s="22" t="s">
        <v>91</v>
      </c>
      <c r="I33" s="22" t="s">
        <v>91</v>
      </c>
      <c r="J33" s="22" t="s">
        <v>91</v>
      </c>
      <c r="K33" s="22" t="s">
        <v>91</v>
      </c>
      <c r="L33" s="22" t="s">
        <v>91</v>
      </c>
      <c r="M33" s="22" t="s">
        <v>91</v>
      </c>
      <c r="N33" s="22" t="s">
        <v>91</v>
      </c>
      <c r="O33" s="22" t="s">
        <v>91</v>
      </c>
      <c r="P33" s="22" t="s">
        <v>91</v>
      </c>
      <c r="Q33" s="35" t="s">
        <v>91</v>
      </c>
      <c r="R33" s="32">
        <f t="shared" si="0"/>
        <v>3</v>
      </c>
      <c r="S33" s="47" t="s">
        <v>99</v>
      </c>
      <c r="T33" t="s">
        <v>100</v>
      </c>
      <c r="U33" t="s">
        <v>103</v>
      </c>
      <c r="V33" s="49">
        <v>9350</v>
      </c>
      <c r="W33" s="51">
        <v>98.588324</v>
      </c>
      <c r="X33" s="50">
        <v>992.86772699999995</v>
      </c>
    </row>
    <row r="34" spans="1:24" x14ac:dyDescent="0.2">
      <c r="A34" s="39"/>
      <c r="B34" s="15" t="s">
        <v>34</v>
      </c>
      <c r="C34" s="23" t="s">
        <v>91</v>
      </c>
      <c r="D34" s="22" t="s">
        <v>91</v>
      </c>
      <c r="E34" s="23">
        <v>1</v>
      </c>
      <c r="F34" s="22">
        <v>1</v>
      </c>
      <c r="G34" s="22" t="s">
        <v>91</v>
      </c>
      <c r="H34" s="22" t="s">
        <v>91</v>
      </c>
      <c r="I34" s="22" t="s">
        <v>91</v>
      </c>
      <c r="J34" s="22" t="s">
        <v>91</v>
      </c>
      <c r="K34" s="22" t="s">
        <v>91</v>
      </c>
      <c r="L34" s="22" t="s">
        <v>91</v>
      </c>
      <c r="M34" s="22" t="s">
        <v>91</v>
      </c>
      <c r="N34" s="22" t="s">
        <v>91</v>
      </c>
      <c r="O34" s="22" t="s">
        <v>91</v>
      </c>
      <c r="P34" s="22" t="s">
        <v>91</v>
      </c>
      <c r="Q34" s="35" t="s">
        <v>91</v>
      </c>
      <c r="R34" s="32">
        <f t="shared" si="0"/>
        <v>2</v>
      </c>
      <c r="S34" s="47" t="s">
        <v>99</v>
      </c>
      <c r="T34" t="s">
        <v>100</v>
      </c>
      <c r="U34" t="s">
        <v>103</v>
      </c>
      <c r="V34" s="49">
        <v>9800</v>
      </c>
      <c r="W34" s="51">
        <v>77.58</v>
      </c>
      <c r="X34" s="52">
        <v>12909.45</v>
      </c>
    </row>
    <row r="35" spans="1:24" x14ac:dyDescent="0.2">
      <c r="A35" s="39"/>
      <c r="B35" s="15" t="s">
        <v>35</v>
      </c>
      <c r="C35" s="23" t="s">
        <v>91</v>
      </c>
      <c r="D35" s="23">
        <v>1</v>
      </c>
      <c r="E35" s="23" t="s">
        <v>91</v>
      </c>
      <c r="F35" s="22">
        <v>1</v>
      </c>
      <c r="G35" s="22" t="s">
        <v>91</v>
      </c>
      <c r="H35" s="22" t="s">
        <v>91</v>
      </c>
      <c r="I35" s="22" t="s">
        <v>91</v>
      </c>
      <c r="J35" s="22" t="s">
        <v>91</v>
      </c>
      <c r="K35" s="22" t="s">
        <v>91</v>
      </c>
      <c r="L35" s="22" t="s">
        <v>91</v>
      </c>
      <c r="M35" s="22" t="s">
        <v>91</v>
      </c>
      <c r="N35" s="22" t="s">
        <v>91</v>
      </c>
      <c r="O35" s="22" t="s">
        <v>91</v>
      </c>
      <c r="P35" s="22" t="s">
        <v>91</v>
      </c>
      <c r="Q35" s="35" t="s">
        <v>91</v>
      </c>
      <c r="R35" s="32">
        <f t="shared" si="0"/>
        <v>2</v>
      </c>
      <c r="S35" s="47" t="s">
        <v>99</v>
      </c>
      <c r="T35" t="s">
        <v>100</v>
      </c>
      <c r="U35" s="48" t="s">
        <v>101</v>
      </c>
      <c r="V35" s="49">
        <v>25714.28571</v>
      </c>
      <c r="W35" s="49">
        <v>115</v>
      </c>
      <c r="X35" s="52">
        <v>2344.4679999999998</v>
      </c>
    </row>
    <row r="36" spans="1:24" x14ac:dyDescent="0.2">
      <c r="B36" s="15" t="s">
        <v>87</v>
      </c>
      <c r="C36" s="23" t="s">
        <v>91</v>
      </c>
      <c r="D36" s="22" t="s">
        <v>91</v>
      </c>
      <c r="E36" s="22" t="s">
        <v>91</v>
      </c>
      <c r="F36" s="22" t="s">
        <v>91</v>
      </c>
      <c r="G36" s="27">
        <v>2</v>
      </c>
      <c r="H36" s="22" t="s">
        <v>91</v>
      </c>
      <c r="I36" s="22" t="s">
        <v>91</v>
      </c>
      <c r="J36" s="22" t="s">
        <v>91</v>
      </c>
      <c r="K36" s="22" t="s">
        <v>91</v>
      </c>
      <c r="L36" s="22" t="s">
        <v>91</v>
      </c>
      <c r="M36" s="22" t="s">
        <v>91</v>
      </c>
      <c r="N36" s="22" t="s">
        <v>91</v>
      </c>
      <c r="O36" s="22" t="s">
        <v>91</v>
      </c>
      <c r="P36" s="22" t="s">
        <v>91</v>
      </c>
      <c r="Q36" s="35" t="s">
        <v>91</v>
      </c>
      <c r="R36" s="32">
        <f t="shared" si="0"/>
        <v>2</v>
      </c>
      <c r="S36" s="47" t="s">
        <v>108</v>
      </c>
      <c r="T36" t="s">
        <v>109</v>
      </c>
      <c r="U36" s="48" t="s">
        <v>101</v>
      </c>
      <c r="V36" s="57" t="s">
        <v>110</v>
      </c>
      <c r="W36" s="57" t="s">
        <v>110</v>
      </c>
      <c r="X36" s="58" t="s">
        <v>110</v>
      </c>
    </row>
    <row r="37" spans="1:24" x14ac:dyDescent="0.2">
      <c r="B37" s="15" t="s">
        <v>86</v>
      </c>
      <c r="C37" s="23" t="s">
        <v>91</v>
      </c>
      <c r="D37" s="22" t="s">
        <v>91</v>
      </c>
      <c r="E37" s="22" t="s">
        <v>91</v>
      </c>
      <c r="F37" s="22" t="s">
        <v>91</v>
      </c>
      <c r="G37" s="22" t="s">
        <v>91</v>
      </c>
      <c r="H37" s="23">
        <v>1</v>
      </c>
      <c r="I37" s="23">
        <v>1</v>
      </c>
      <c r="J37" s="23">
        <v>1</v>
      </c>
      <c r="K37" s="22" t="s">
        <v>91</v>
      </c>
      <c r="L37" s="22" t="s">
        <v>91</v>
      </c>
      <c r="M37" s="22" t="s">
        <v>91</v>
      </c>
      <c r="N37" s="22" t="s">
        <v>91</v>
      </c>
      <c r="O37" s="22" t="s">
        <v>91</v>
      </c>
      <c r="P37" s="22" t="s">
        <v>91</v>
      </c>
      <c r="Q37" s="35" t="s">
        <v>91</v>
      </c>
      <c r="R37" s="32">
        <f t="shared" si="0"/>
        <v>3</v>
      </c>
      <c r="S37" s="47" t="s">
        <v>111</v>
      </c>
      <c r="T37" t="s">
        <v>112</v>
      </c>
      <c r="U37" t="s">
        <v>103</v>
      </c>
      <c r="V37" s="57" t="s">
        <v>110</v>
      </c>
      <c r="W37" s="57" t="s">
        <v>110</v>
      </c>
      <c r="X37" s="58" t="s">
        <v>110</v>
      </c>
    </row>
    <row r="38" spans="1:24" x14ac:dyDescent="0.2">
      <c r="B38" s="15" t="s">
        <v>88</v>
      </c>
      <c r="C38" s="22" t="s">
        <v>91</v>
      </c>
      <c r="D38" s="22" t="s">
        <v>91</v>
      </c>
      <c r="E38" s="22" t="s">
        <v>91</v>
      </c>
      <c r="F38" s="22" t="s">
        <v>91</v>
      </c>
      <c r="G38" s="22" t="s">
        <v>91</v>
      </c>
      <c r="H38" s="22" t="s">
        <v>91</v>
      </c>
      <c r="I38" s="22" t="s">
        <v>91</v>
      </c>
      <c r="J38" s="22" t="s">
        <v>91</v>
      </c>
      <c r="K38" s="22" t="s">
        <v>91</v>
      </c>
      <c r="L38" s="22" t="s">
        <v>91</v>
      </c>
      <c r="M38" s="22" t="s">
        <v>91</v>
      </c>
      <c r="N38" s="23">
        <v>1</v>
      </c>
      <c r="O38" s="23">
        <v>1</v>
      </c>
      <c r="P38" s="23">
        <v>1</v>
      </c>
      <c r="Q38" s="35" t="s">
        <v>91</v>
      </c>
      <c r="R38" s="32">
        <f t="shared" si="0"/>
        <v>3</v>
      </c>
      <c r="S38" s="47" t="s">
        <v>113</v>
      </c>
      <c r="T38" t="s">
        <v>100</v>
      </c>
      <c r="U38" s="48" t="s">
        <v>101</v>
      </c>
      <c r="V38" s="57" t="s">
        <v>110</v>
      </c>
      <c r="W38" s="57" t="s">
        <v>110</v>
      </c>
      <c r="X38" s="58" t="s">
        <v>110</v>
      </c>
    </row>
    <row r="39" spans="1:24" x14ac:dyDescent="0.2">
      <c r="B39" s="15" t="s">
        <v>89</v>
      </c>
      <c r="C39" s="22" t="s">
        <v>91</v>
      </c>
      <c r="D39" s="22" t="s">
        <v>91</v>
      </c>
      <c r="E39" s="22" t="s">
        <v>91</v>
      </c>
      <c r="F39" s="22" t="s">
        <v>91</v>
      </c>
      <c r="G39" s="22" t="s">
        <v>91</v>
      </c>
      <c r="H39" s="22" t="s">
        <v>91</v>
      </c>
      <c r="I39" s="22" t="s">
        <v>91</v>
      </c>
      <c r="J39" s="22" t="s">
        <v>91</v>
      </c>
      <c r="K39" s="22" t="s">
        <v>91</v>
      </c>
      <c r="L39" s="22" t="s">
        <v>91</v>
      </c>
      <c r="M39" s="22" t="s">
        <v>91</v>
      </c>
      <c r="N39" s="23">
        <v>1</v>
      </c>
      <c r="O39" s="22" t="s">
        <v>91</v>
      </c>
      <c r="P39" s="23">
        <v>1</v>
      </c>
      <c r="Q39" s="35" t="s">
        <v>91</v>
      </c>
      <c r="R39" s="32">
        <f t="shared" si="0"/>
        <v>2</v>
      </c>
      <c r="S39" s="47" t="s">
        <v>113</v>
      </c>
      <c r="T39" t="s">
        <v>100</v>
      </c>
      <c r="U39" s="48" t="s">
        <v>101</v>
      </c>
      <c r="V39" s="57" t="s">
        <v>110</v>
      </c>
      <c r="W39" s="57" t="s">
        <v>110</v>
      </c>
      <c r="X39" s="58" t="s">
        <v>110</v>
      </c>
    </row>
    <row r="40" spans="1:24" ht="17" thickBot="1" x14ac:dyDescent="0.25">
      <c r="B40" s="16" t="s">
        <v>90</v>
      </c>
      <c r="C40" s="36" t="s">
        <v>91</v>
      </c>
      <c r="D40" s="36" t="s">
        <v>91</v>
      </c>
      <c r="E40" s="36" t="s">
        <v>91</v>
      </c>
      <c r="F40" s="36" t="s">
        <v>91</v>
      </c>
      <c r="G40" s="36" t="s">
        <v>91</v>
      </c>
      <c r="H40" s="36" t="s">
        <v>91</v>
      </c>
      <c r="I40" s="36" t="s">
        <v>91</v>
      </c>
      <c r="J40" s="36" t="s">
        <v>91</v>
      </c>
      <c r="K40" s="36" t="s">
        <v>91</v>
      </c>
      <c r="L40" s="36" t="s">
        <v>91</v>
      </c>
      <c r="M40" s="36" t="s">
        <v>91</v>
      </c>
      <c r="N40" s="28">
        <v>1</v>
      </c>
      <c r="O40" s="28">
        <v>1</v>
      </c>
      <c r="P40" s="28">
        <v>1</v>
      </c>
      <c r="Q40" s="29">
        <v>1</v>
      </c>
      <c r="R40" s="33">
        <f t="shared" si="0"/>
        <v>4</v>
      </c>
      <c r="S40" s="59" t="s">
        <v>113</v>
      </c>
      <c r="T40" s="4" t="s">
        <v>100</v>
      </c>
      <c r="U40" s="60" t="s">
        <v>101</v>
      </c>
      <c r="V40" s="61" t="s">
        <v>110</v>
      </c>
      <c r="W40" s="61" t="s">
        <v>110</v>
      </c>
      <c r="X40" s="62" t="s">
        <v>110</v>
      </c>
    </row>
    <row r="41" spans="1:24" x14ac:dyDescent="0.2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0"/>
    </row>
    <row r="42" spans="1:24" x14ac:dyDescent="0.2">
      <c r="H42" s="1"/>
      <c r="I42" s="1"/>
      <c r="J42" s="1"/>
      <c r="K42" s="1"/>
      <c r="L42" s="1"/>
      <c r="M42" s="1"/>
      <c r="N42" s="1"/>
      <c r="O42" s="1"/>
      <c r="P42" s="1"/>
    </row>
    <row r="43" spans="1:24" x14ac:dyDescent="0.2">
      <c r="H43" s="1"/>
      <c r="I43" s="1"/>
      <c r="J43" s="1"/>
      <c r="K43" s="1"/>
      <c r="L43" s="1"/>
      <c r="M43" s="1"/>
      <c r="N43" s="1"/>
      <c r="O43" s="1"/>
      <c r="P43" s="1"/>
    </row>
  </sheetData>
  <mergeCells count="6">
    <mergeCell ref="A11:A35"/>
    <mergeCell ref="A2:A9"/>
    <mergeCell ref="V19:X19"/>
    <mergeCell ref="V21:X21"/>
    <mergeCell ref="V22:X22"/>
    <mergeCell ref="V31:X3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Hocker</dc:creator>
  <cp:lastModifiedBy>Kai Zhang</cp:lastModifiedBy>
  <dcterms:created xsi:type="dcterms:W3CDTF">2020-10-20T21:18:06Z</dcterms:created>
  <dcterms:modified xsi:type="dcterms:W3CDTF">2021-09-24T16:51:23Z</dcterms:modified>
</cp:coreProperties>
</file>